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6095" windowHeight="8385"/>
  </bookViews>
  <sheets>
    <sheet name="Tariff 5.B" sheetId="1" r:id="rId1"/>
  </sheets>
  <definedNames>
    <definedName name="_xlnm.Print_Area" localSheetId="0">'Tariff 5.B'!$A$1:$I$111</definedName>
  </definedNames>
  <calcPr calcId="124519"/>
</workbook>
</file>

<file path=xl/calcChain.xml><?xml version="1.0" encoding="utf-8"?>
<calcChain xmlns="http://schemas.openxmlformats.org/spreadsheetml/2006/main">
  <c r="I73" i="1"/>
  <c r="I65"/>
  <c r="I51"/>
  <c r="I80"/>
  <c r="I79"/>
  <c r="I78"/>
  <c r="I72"/>
  <c r="I71"/>
  <c r="I70"/>
  <c r="I69"/>
  <c r="I64"/>
  <c r="I63"/>
  <c r="I62"/>
  <c r="I61"/>
  <c r="I50"/>
  <c r="I49"/>
  <c r="I48"/>
  <c r="I47"/>
  <c r="H80"/>
  <c r="E80"/>
  <c r="H79"/>
  <c r="E79"/>
  <c r="H78"/>
  <c r="E78"/>
  <c r="H77"/>
  <c r="E77"/>
  <c r="H72"/>
  <c r="E72"/>
  <c r="H71"/>
  <c r="E71"/>
  <c r="H70"/>
  <c r="E70"/>
  <c r="H69"/>
  <c r="E69"/>
  <c r="H64"/>
  <c r="E64"/>
  <c r="H63"/>
  <c r="E63"/>
  <c r="H62"/>
  <c r="E62"/>
  <c r="H61"/>
  <c r="E61"/>
  <c r="H50"/>
  <c r="E50"/>
  <c r="H49"/>
  <c r="E49"/>
  <c r="H48"/>
  <c r="E48"/>
  <c r="H47"/>
  <c r="E47"/>
  <c r="E42"/>
  <c r="I42" s="1"/>
  <c r="E41"/>
  <c r="E40"/>
  <c r="E39"/>
  <c r="H42"/>
  <c r="H41"/>
  <c r="H40"/>
  <c r="H39"/>
  <c r="I41" l="1"/>
  <c r="I40"/>
  <c r="I39"/>
  <c r="I77"/>
  <c r="I81" s="1"/>
  <c r="I43" l="1"/>
  <c r="I84" s="1"/>
  <c r="I86" l="1"/>
  <c r="I88" s="1"/>
</calcChain>
</file>

<file path=xl/sharedStrings.xml><?xml version="1.0" encoding="utf-8"?>
<sst xmlns="http://schemas.openxmlformats.org/spreadsheetml/2006/main" count="157" uniqueCount="76">
  <si>
    <t>Notes to assist you in completing this form:</t>
  </si>
  <si>
    <t>•  Please complete ALL fields of this form where applicable, and make sure to sign the bottom before submitting it.</t>
  </si>
  <si>
    <t>•  If you are unsure about any of the information requested in this form, please contact our Licensing department for assistance.</t>
  </si>
  <si>
    <t>File Number:</t>
  </si>
  <si>
    <t>Business Name:</t>
  </si>
  <si>
    <t>Contact Last Name:</t>
  </si>
  <si>
    <t>Contact First Name:</t>
  </si>
  <si>
    <t>Street Address (if more than one location please attach list):</t>
  </si>
  <si>
    <t>City:</t>
  </si>
  <si>
    <t>Province:</t>
  </si>
  <si>
    <t>Postal Code:</t>
  </si>
  <si>
    <t>Email:</t>
  </si>
  <si>
    <t>Phone:</t>
  </si>
  <si>
    <t>Fax:</t>
  </si>
  <si>
    <t>Capacity</t>
  </si>
  <si>
    <t>No. of events with dancing</t>
  </si>
  <si>
    <t>Sub-total A</t>
  </si>
  <si>
    <t>No. of events without dancing</t>
  </si>
  <si>
    <t>Sub-total B</t>
  </si>
  <si>
    <t>1 - 100</t>
  </si>
  <si>
    <t>101 - 300</t>
  </si>
  <si>
    <t>301 - 500</t>
  </si>
  <si>
    <t>Over 500</t>
  </si>
  <si>
    <t>x $9.25</t>
  </si>
  <si>
    <t>x $13.30</t>
  </si>
  <si>
    <t>x $27.76</t>
  </si>
  <si>
    <t>x $39.33</t>
  </si>
  <si>
    <t>x $18.51</t>
  </si>
  <si>
    <t>x $26.63</t>
  </si>
  <si>
    <t>x $55.52</t>
  </si>
  <si>
    <t>x $78.66</t>
  </si>
  <si>
    <t>2008 Total</t>
  </si>
  <si>
    <t>2009 Total</t>
  </si>
  <si>
    <t>2010 Total</t>
  </si>
  <si>
    <t>2011 Total</t>
  </si>
  <si>
    <t>BC</t>
  </si>
  <si>
    <t>AB</t>
  </si>
  <si>
    <t>SK</t>
  </si>
  <si>
    <t>ON</t>
  </si>
  <si>
    <t>QC</t>
  </si>
  <si>
    <t>NB</t>
  </si>
  <si>
    <t>NS</t>
  </si>
  <si>
    <t>NL</t>
  </si>
  <si>
    <t>PE</t>
  </si>
  <si>
    <t>YT</t>
  </si>
  <si>
    <t>NT</t>
  </si>
  <si>
    <t>NU</t>
  </si>
  <si>
    <t>How to calculate your licence fee:</t>
  </si>
  <si>
    <t>•  Determine the room capacity (seating and standing) authorized under the establishment's liquor licence, or any other document issued by a competent</t>
  </si>
  <si>
    <t xml:space="preserve">    authority for this type of establishment.</t>
  </si>
  <si>
    <t>•  Sub-total the amounts for each applicable year, and calculate the applicable fees on the reverse prior to submission.</t>
  </si>
  <si>
    <t>Privacy</t>
  </si>
  <si>
    <t>Signature of Authorized Officer</t>
  </si>
  <si>
    <t>Date</t>
  </si>
  <si>
    <t xml:space="preserve">        Re:Sound Licence for the Use of Music to Accompany Live Events</t>
  </si>
  <si>
    <t xml:space="preserve">   Licence Fee Sub-total</t>
  </si>
  <si>
    <t xml:space="preserve">   Tax (GST #887510586 or HST)</t>
  </si>
  <si>
    <t xml:space="preserve">   TOTAL (CAD)</t>
  </si>
  <si>
    <t xml:space="preserve">By signing above, you agree that you have the authority to bind the licensee, </t>
  </si>
  <si>
    <t>and that all information provided herein is correct and complete.</t>
  </si>
  <si>
    <t>After you have read, completed, and signed this form, please send it along with your payment to:</t>
  </si>
  <si>
    <t>Re:Sound</t>
  </si>
  <si>
    <t>Toronto, ON      M5R 3K4</t>
  </si>
  <si>
    <t>•  For each year, list the number of events held in each room, separated for events without dancing and events with dancing.</t>
  </si>
  <si>
    <t xml:space="preserve">         2012 - Quarters 1 (January 1st - March 31st) and 2 (April 1st to June 30th)</t>
  </si>
  <si>
    <t>MB</t>
  </si>
  <si>
    <t>Years and/or Calendar Quarter (range):</t>
  </si>
  <si>
    <r>
      <rPr>
        <sz val="10"/>
        <color theme="1"/>
        <rFont val="Calibri"/>
        <family val="2"/>
      </rPr>
      <t>•</t>
    </r>
    <r>
      <rPr>
        <b/>
        <sz val="10"/>
        <color theme="1"/>
        <rFont val="Calibri"/>
        <family val="2"/>
      </rPr>
      <t xml:space="preserve">  You are required to report and pay the applicable license fee(s) </t>
    </r>
    <r>
      <rPr>
        <b/>
        <u/>
        <sz val="10"/>
        <color theme="1"/>
        <rFont val="Calibri"/>
        <family val="2"/>
      </rPr>
      <t>no later than October 1st, 2012</t>
    </r>
    <r>
      <rPr>
        <b/>
        <sz val="10"/>
        <color theme="1"/>
        <rFont val="Calibri"/>
        <family val="2"/>
      </rPr>
      <t>.</t>
    </r>
  </si>
  <si>
    <t xml:space="preserve">                                Please continue on reverse</t>
  </si>
  <si>
    <r>
      <t xml:space="preserve">          Tariff 5.B Reporting Form for Receptions, Weddings, Conventions, Assemblies and Fashion Shows </t>
    </r>
    <r>
      <rPr>
        <sz val="11"/>
        <color theme="1"/>
        <rFont val="Calibri"/>
        <family val="2"/>
        <scheme val="minor"/>
      </rPr>
      <t>(2008-2012 period)</t>
    </r>
  </si>
  <si>
    <t>•  This form should only be used to calculate the amounts owed for music use from January 1, 2008 to June 30th, 2012.</t>
  </si>
  <si>
    <t>1235 Bay Street, Suite 900</t>
  </si>
  <si>
    <t>Re:Sound respects the privacy of your personal and business information. We need to collect the information requested above for the purpose of collecting royalty amounts owing under Re:Sound’s Tariffs, for updating your current information and for closely related business purposes. If you don’t provide all of the information requested, your payment may not match your actual use of sound recordings and you may be in breach of the terms of the tariff. Re:Sound’s full Privacy Policy can be found at www.resound.ca.</t>
  </si>
  <si>
    <t>Fee per Event</t>
  </si>
  <si>
    <t>Sub-totals A + B</t>
  </si>
  <si>
    <t xml:space="preserve">                             2012 Q1 &amp; Q2 Total</t>
  </si>
</sst>
</file>

<file path=xl/styles.xml><?xml version="1.0" encoding="utf-8"?>
<styleSheet xmlns="http://schemas.openxmlformats.org/spreadsheetml/2006/main">
  <numFmts count="2">
    <numFmt numFmtId="8" formatCode="&quot;$&quot;#,##0.00;[Red]\-&quot;$&quot;#,##0.00"/>
    <numFmt numFmtId="44" formatCode="_-&quot;$&quot;* #,##0.00_-;\-&quot;$&quot;* #,##0.00_-;_-&quot;$&quot;* &quot;-&quot;??_-;_-@_-"/>
  </numFmts>
  <fonts count="17">
    <font>
      <sz val="11"/>
      <color theme="1"/>
      <name val="Calibri"/>
      <family val="2"/>
      <scheme val="minor"/>
    </font>
    <font>
      <b/>
      <i/>
      <sz val="12"/>
      <color theme="1"/>
      <name val="Calibri"/>
      <family val="2"/>
      <scheme val="minor"/>
    </font>
    <font>
      <b/>
      <sz val="11"/>
      <color theme="1"/>
      <name val="Calibri"/>
      <family val="2"/>
      <scheme val="minor"/>
    </font>
    <font>
      <sz val="11"/>
      <color theme="0"/>
      <name val="Calibri"/>
      <family val="2"/>
      <scheme val="minor"/>
    </font>
    <font>
      <sz val="8"/>
      <color indexed="8"/>
      <name val="Calibri"/>
      <family val="2"/>
    </font>
    <font>
      <b/>
      <i/>
      <sz val="8"/>
      <color indexed="8"/>
      <name val="Calibri"/>
      <family val="2"/>
    </font>
    <font>
      <u/>
      <sz val="11"/>
      <color theme="10"/>
      <name val="Calibri"/>
      <family val="2"/>
    </font>
    <font>
      <b/>
      <sz val="12"/>
      <color theme="1"/>
      <name val="Calibri"/>
      <family val="2"/>
      <scheme val="minor"/>
    </font>
    <font>
      <sz val="8"/>
      <color theme="1"/>
      <name val="Calibri"/>
      <family val="2"/>
      <scheme val="minor"/>
    </font>
    <font>
      <b/>
      <sz val="9"/>
      <color theme="1"/>
      <name val="Calibri"/>
      <family val="2"/>
      <scheme val="minor"/>
    </font>
    <font>
      <sz val="11"/>
      <name val="Calibri"/>
      <family val="2"/>
    </font>
    <font>
      <i/>
      <sz val="9"/>
      <color theme="1"/>
      <name val="Calibri"/>
      <family val="2"/>
      <scheme val="minor"/>
    </font>
    <font>
      <b/>
      <sz val="10"/>
      <color theme="1"/>
      <name val="Calibri"/>
      <family val="2"/>
      <scheme val="minor"/>
    </font>
    <font>
      <sz val="10"/>
      <color theme="1"/>
      <name val="Calibri"/>
      <family val="2"/>
    </font>
    <font>
      <sz val="10"/>
      <color theme="1"/>
      <name val="Calibri"/>
      <family val="2"/>
      <scheme val="minor"/>
    </font>
    <font>
      <b/>
      <sz val="10"/>
      <color theme="1"/>
      <name val="Calibri"/>
      <family val="2"/>
    </font>
    <font>
      <b/>
      <u/>
      <sz val="10"/>
      <color theme="1"/>
      <name val="Calibri"/>
      <family val="2"/>
    </font>
  </fonts>
  <fills count="3">
    <fill>
      <patternFill patternType="none"/>
    </fill>
    <fill>
      <patternFill patternType="gray125"/>
    </fill>
    <fill>
      <patternFill patternType="solid">
        <fgColor theme="0" tint="-0.14999847407452621"/>
        <bgColor indexed="64"/>
      </patternFill>
    </fill>
  </fills>
  <borders count="33">
    <border>
      <left/>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84">
    <xf numFmtId="0" fontId="0" fillId="0" borderId="0" xfId="0"/>
    <xf numFmtId="0" fontId="3" fillId="0" borderId="0" xfId="0" applyFont="1" applyBorder="1" applyProtection="1"/>
    <xf numFmtId="0" fontId="4" fillId="0" borderId="0" xfId="0" applyFont="1" applyAlignment="1" applyProtection="1">
      <alignment horizontal="justify"/>
    </xf>
    <xf numFmtId="0" fontId="5" fillId="0" borderId="0" xfId="0" applyFont="1" applyAlignment="1" applyProtection="1">
      <alignment horizontal="left"/>
    </xf>
    <xf numFmtId="0" fontId="5" fillId="0" borderId="0" xfId="0" applyFont="1" applyAlignment="1" applyProtection="1">
      <alignment horizontal="justify"/>
    </xf>
    <xf numFmtId="0" fontId="10" fillId="0" borderId="0" xfId="1" applyFont="1" applyAlignment="1" applyProtection="1"/>
    <xf numFmtId="0" fontId="0" fillId="0" borderId="17"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0" xfId="0" applyProtection="1"/>
    <xf numFmtId="0" fontId="1" fillId="0" borderId="0" xfId="0" applyFont="1" applyProtection="1"/>
    <xf numFmtId="0" fontId="2" fillId="0" borderId="0" xfId="0" applyFont="1" applyProtection="1"/>
    <xf numFmtId="0" fontId="12" fillId="0" borderId="0" xfId="0" applyFont="1" applyProtection="1"/>
    <xf numFmtId="0" fontId="13" fillId="0" borderId="0" xfId="0" applyFont="1" applyProtection="1"/>
    <xf numFmtId="0" fontId="15" fillId="0" borderId="0" xfId="0" applyFont="1" applyProtection="1"/>
    <xf numFmtId="0" fontId="14" fillId="0" borderId="0" xfId="0" applyFont="1" applyProtection="1"/>
    <xf numFmtId="0" fontId="0" fillId="0" borderId="0" xfId="0" applyBorder="1" applyProtection="1"/>
    <xf numFmtId="0" fontId="0" fillId="2" borderId="4" xfId="0" applyFill="1" applyBorder="1" applyProtection="1"/>
    <xf numFmtId="0" fontId="0" fillId="2" borderId="2" xfId="0" applyFill="1" applyBorder="1" applyProtection="1"/>
    <xf numFmtId="0" fontId="0" fillId="2" borderId="3" xfId="0" applyFill="1" applyBorder="1" applyProtection="1"/>
    <xf numFmtId="0" fontId="0" fillId="2" borderId="1" xfId="0" applyFill="1" applyBorder="1" applyProtection="1"/>
    <xf numFmtId="0" fontId="0" fillId="2" borderId="0" xfId="0" applyFill="1" applyBorder="1" applyProtection="1"/>
    <xf numFmtId="0" fontId="0" fillId="2" borderId="5" xfId="0" applyFill="1" applyBorder="1" applyProtection="1"/>
    <xf numFmtId="0" fontId="0" fillId="0" borderId="0" xfId="0" applyFill="1" applyBorder="1" applyProtection="1"/>
    <xf numFmtId="0" fontId="0" fillId="0" borderId="0" xfId="0" applyBorder="1" applyAlignment="1" applyProtection="1"/>
    <xf numFmtId="0" fontId="12" fillId="0" borderId="0" xfId="0" applyFont="1" applyBorder="1" applyAlignment="1" applyProtection="1"/>
    <xf numFmtId="0" fontId="14" fillId="0" borderId="0" xfId="0" applyFont="1" applyBorder="1" applyAlignment="1" applyProtection="1"/>
    <xf numFmtId="0" fontId="14" fillId="0" borderId="0" xfId="0" applyFont="1" applyBorder="1" applyProtection="1"/>
    <xf numFmtId="0" fontId="14" fillId="0" borderId="0" xfId="0" applyFont="1" applyFill="1" applyBorder="1" applyProtection="1"/>
    <xf numFmtId="0" fontId="7" fillId="0" borderId="12" xfId="0" applyFont="1" applyBorder="1" applyAlignment="1" applyProtection="1">
      <alignment horizontal="center"/>
    </xf>
    <xf numFmtId="0" fontId="2" fillId="2" borderId="23" xfId="0" applyFont="1" applyFill="1" applyBorder="1" applyAlignment="1" applyProtection="1">
      <alignment horizontal="center" vertical="top" wrapText="1"/>
    </xf>
    <xf numFmtId="0" fontId="2" fillId="2" borderId="23" xfId="0" applyFont="1" applyFill="1" applyBorder="1" applyAlignment="1" applyProtection="1">
      <alignment horizontal="center" vertical="top"/>
    </xf>
    <xf numFmtId="0" fontId="2" fillId="2" borderId="13" xfId="0" applyFont="1" applyFill="1" applyBorder="1" applyAlignment="1" applyProtection="1">
      <alignment horizontal="center" vertical="top"/>
    </xf>
    <xf numFmtId="8" fontId="0" fillId="2" borderId="17" xfId="0" applyNumberFormat="1" applyFill="1" applyBorder="1" applyAlignment="1" applyProtection="1">
      <alignment horizontal="center"/>
    </xf>
    <xf numFmtId="44" fontId="0" fillId="0" borderId="17" xfId="0" applyNumberFormat="1" applyBorder="1" applyProtection="1"/>
    <xf numFmtId="44" fontId="0" fillId="0" borderId="25" xfId="0" applyNumberFormat="1" applyBorder="1" applyProtection="1"/>
    <xf numFmtId="8" fontId="0" fillId="2" borderId="10" xfId="0" applyNumberFormat="1" applyFill="1" applyBorder="1" applyAlignment="1" applyProtection="1">
      <alignment horizontal="center"/>
    </xf>
    <xf numFmtId="44" fontId="0" fillId="0" borderId="10" xfId="0" applyNumberFormat="1" applyBorder="1" applyProtection="1"/>
    <xf numFmtId="44" fontId="0" fillId="0" borderId="26" xfId="0" applyNumberFormat="1" applyBorder="1" applyProtection="1"/>
    <xf numFmtId="0" fontId="0" fillId="0" borderId="5" xfId="0" applyBorder="1" applyProtection="1"/>
    <xf numFmtId="44" fontId="0" fillId="0" borderId="15" xfId="0" applyNumberFormat="1" applyBorder="1" applyProtection="1"/>
    <xf numFmtId="8" fontId="0" fillId="2" borderId="24" xfId="0" applyNumberFormat="1" applyFill="1" applyBorder="1" applyAlignment="1" applyProtection="1">
      <alignment horizontal="center"/>
    </xf>
    <xf numFmtId="44" fontId="2" fillId="0" borderId="12" xfId="0" applyNumberFormat="1" applyFont="1" applyBorder="1" applyProtection="1"/>
    <xf numFmtId="44" fontId="0" fillId="0" borderId="0" xfId="0" applyNumberFormat="1" applyBorder="1" applyProtection="1"/>
    <xf numFmtId="0" fontId="0" fillId="0" borderId="0" xfId="0" applyAlignment="1" applyProtection="1"/>
    <xf numFmtId="0" fontId="11" fillId="0" borderId="0" xfId="0" applyFont="1" applyProtection="1"/>
    <xf numFmtId="0" fontId="7" fillId="0" borderId="20" xfId="0" applyFont="1" applyBorder="1" applyAlignment="1" applyProtection="1">
      <alignment horizontal="left"/>
    </xf>
    <xf numFmtId="0" fontId="0" fillId="0" borderId="21" xfId="0" applyBorder="1" applyProtection="1"/>
    <xf numFmtId="0" fontId="0" fillId="0" borderId="13" xfId="0" applyBorder="1" applyProtection="1"/>
    <xf numFmtId="0" fontId="9" fillId="0" borderId="0" xfId="0" applyFont="1" applyProtection="1"/>
    <xf numFmtId="0" fontId="0" fillId="2" borderId="16" xfId="0" applyFill="1" applyBorder="1" applyAlignment="1" applyProtection="1">
      <alignment horizontal="center"/>
    </xf>
    <xf numFmtId="0" fontId="0" fillId="2" borderId="9" xfId="0" applyFill="1" applyBorder="1" applyAlignment="1" applyProtection="1">
      <alignment horizontal="center"/>
    </xf>
    <xf numFmtId="0" fontId="0" fillId="2" borderId="27" xfId="0" applyFill="1" applyBorder="1" applyAlignment="1" applyProtection="1">
      <alignment horizontal="center"/>
    </xf>
    <xf numFmtId="0" fontId="0" fillId="2" borderId="11" xfId="0" applyFill="1" applyBorder="1" applyAlignment="1" applyProtection="1">
      <alignment horizontal="center"/>
    </xf>
    <xf numFmtId="0" fontId="0" fillId="2" borderId="14" xfId="0" applyFill="1" applyBorder="1" applyAlignment="1" applyProtection="1">
      <alignment horizontal="center"/>
    </xf>
    <xf numFmtId="0" fontId="0" fillId="2" borderId="28" xfId="0" applyFill="1" applyBorder="1" applyAlignment="1" applyProtection="1">
      <alignment horizontal="center"/>
    </xf>
    <xf numFmtId="0" fontId="2" fillId="2" borderId="22" xfId="0" applyFont="1" applyFill="1" applyBorder="1" applyAlignment="1" applyProtection="1">
      <alignment horizontal="center" vertical="top"/>
    </xf>
    <xf numFmtId="44" fontId="2" fillId="0" borderId="0" xfId="0" applyNumberFormat="1" applyFont="1" applyBorder="1" applyProtection="1"/>
    <xf numFmtId="44" fontId="2" fillId="0" borderId="13" xfId="0" applyNumberFormat="1" applyFont="1" applyBorder="1" applyProtection="1"/>
    <xf numFmtId="44" fontId="2" fillId="0" borderId="8" xfId="0" applyNumberFormat="1" applyFont="1" applyBorder="1" applyProtection="1"/>
    <xf numFmtId="44" fontId="2" fillId="0" borderId="0" xfId="0" applyNumberFormat="1" applyFont="1" applyBorder="1" applyAlignment="1" applyProtection="1"/>
    <xf numFmtId="0" fontId="0" fillId="0" borderId="0" xfId="0" applyFill="1" applyProtection="1"/>
    <xf numFmtId="44" fontId="2" fillId="0" borderId="0" xfId="0" applyNumberFormat="1" applyFont="1" applyFill="1" applyBorder="1" applyProtection="1"/>
    <xf numFmtId="44" fontId="0" fillId="0" borderId="29" xfId="0" applyNumberFormat="1" applyBorder="1" applyProtection="1"/>
    <xf numFmtId="0" fontId="0" fillId="0" borderId="29" xfId="0" applyBorder="1" applyAlignment="1" applyProtection="1">
      <alignment horizontal="center"/>
      <protection locked="0"/>
    </xf>
    <xf numFmtId="8" fontId="0" fillId="2" borderId="29" xfId="0" applyNumberFormat="1" applyFill="1" applyBorder="1" applyAlignment="1" applyProtection="1">
      <alignment horizontal="center"/>
    </xf>
    <xf numFmtId="44" fontId="0" fillId="0" borderId="30" xfId="0" applyNumberFormat="1" applyBorder="1" applyProtection="1"/>
    <xf numFmtId="0" fontId="2" fillId="2" borderId="12" xfId="0" applyFont="1" applyFill="1" applyBorder="1" applyAlignment="1" applyProtection="1">
      <alignment horizontal="center" vertical="top"/>
    </xf>
    <xf numFmtId="0" fontId="0" fillId="0" borderId="0" xfId="0" applyFont="1" applyBorder="1" applyProtection="1"/>
    <xf numFmtId="44" fontId="0" fillId="0" borderId="31" xfId="0" applyNumberFormat="1" applyFill="1" applyBorder="1" applyProtection="1"/>
    <xf numFmtId="44" fontId="0" fillId="0" borderId="32" xfId="0" applyNumberFormat="1" applyFill="1" applyBorder="1" applyProtection="1"/>
    <xf numFmtId="44" fontId="0" fillId="0" borderId="18" xfId="0" applyNumberFormat="1" applyFill="1" applyBorder="1" applyProtection="1"/>
    <xf numFmtId="44" fontId="0" fillId="0" borderId="19" xfId="0" applyNumberFormat="1" applyFill="1" applyBorder="1" applyProtection="1"/>
    <xf numFmtId="44" fontId="2" fillId="0" borderId="8" xfId="0" applyNumberFormat="1" applyFont="1" applyFill="1" applyBorder="1" applyProtection="1"/>
    <xf numFmtId="44" fontId="2" fillId="0" borderId="3" xfId="0" applyNumberFormat="1" applyFont="1" applyBorder="1" applyAlignment="1" applyProtection="1">
      <alignment horizontal="center"/>
    </xf>
    <xf numFmtId="44" fontId="2" fillId="0" borderId="5" xfId="0" applyNumberFormat="1" applyFont="1" applyBorder="1" applyAlignment="1" applyProtection="1">
      <alignment horizontal="center"/>
    </xf>
    <xf numFmtId="44" fontId="2" fillId="0" borderId="5" xfId="0" applyNumberFormat="1" applyFont="1" applyFill="1" applyBorder="1" applyAlignment="1" applyProtection="1">
      <alignment horizontal="center"/>
    </xf>
    <xf numFmtId="0" fontId="2" fillId="0" borderId="0" xfId="0" applyFont="1" applyBorder="1" applyProtection="1"/>
    <xf numFmtId="0" fontId="0" fillId="0" borderId="6" xfId="0" applyBorder="1" applyAlignment="1" applyProtection="1">
      <protection locked="0"/>
    </xf>
    <xf numFmtId="0" fontId="0" fillId="0" borderId="7" xfId="0" applyBorder="1" applyAlignment="1" applyProtection="1">
      <protection locked="0"/>
    </xf>
    <xf numFmtId="0" fontId="0" fillId="0" borderId="8" xfId="0" applyBorder="1" applyAlignment="1" applyProtection="1">
      <protection locked="0"/>
    </xf>
    <xf numFmtId="0" fontId="2" fillId="2" borderId="20" xfId="0" applyFont="1" applyFill="1" applyBorder="1" applyAlignment="1" applyProtection="1"/>
    <xf numFmtId="0" fontId="0" fillId="0" borderId="13" xfId="0" applyBorder="1" applyAlignment="1" applyProtection="1"/>
    <xf numFmtId="0" fontId="8" fillId="0" borderId="0" xfId="0" applyNumberFormat="1" applyFont="1" applyAlignment="1" applyProtection="1">
      <alignment horizontal="left" vertical="top"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391583</xdr:colOff>
      <xdr:row>0</xdr:row>
      <xdr:rowOff>29633</xdr:rowOff>
    </xdr:from>
    <xdr:to>
      <xdr:col>5</xdr:col>
      <xdr:colOff>714375</xdr:colOff>
      <xdr:row>6</xdr:row>
      <xdr:rowOff>174994</xdr:rowOff>
    </xdr:to>
    <xdr:pic>
      <xdr:nvPicPr>
        <xdr:cNvPr id="2" name="Picture 91" descr="ReSound_Grayscale"/>
        <xdr:cNvPicPr>
          <a:picLocks noChangeAspect="1" noChangeArrowheads="1"/>
        </xdr:cNvPicPr>
      </xdr:nvPicPr>
      <xdr:blipFill>
        <a:blip xmlns:r="http://schemas.openxmlformats.org/officeDocument/2006/relationships" r:embed="rId1" cstate="print"/>
        <a:srcRect/>
        <a:stretch>
          <a:fillRect/>
        </a:stretch>
      </xdr:blipFill>
      <xdr:spPr bwMode="auto">
        <a:xfrm>
          <a:off x="4011083" y="29633"/>
          <a:ext cx="1427692" cy="1288361"/>
        </a:xfrm>
        <a:prstGeom prst="rect">
          <a:avLst/>
        </a:prstGeom>
        <a:noFill/>
        <a:ln w="9525">
          <a:noFill/>
          <a:miter lim="800000"/>
          <a:headEnd/>
          <a:tailEnd/>
        </a:ln>
      </xdr:spPr>
    </xdr:pic>
    <xdr:clientData/>
  </xdr:twoCellAnchor>
  <xdr:twoCellAnchor>
    <xdr:from>
      <xdr:col>1</xdr:col>
      <xdr:colOff>209550</xdr:colOff>
      <xdr:row>110</xdr:row>
      <xdr:rowOff>59435</xdr:rowOff>
    </xdr:from>
    <xdr:to>
      <xdr:col>8</xdr:col>
      <xdr:colOff>495301</xdr:colOff>
      <xdr:row>110</xdr:row>
      <xdr:rowOff>181310</xdr:rowOff>
    </xdr:to>
    <xdr:pic>
      <xdr:nvPicPr>
        <xdr:cNvPr id="3" name="Picture 2"/>
        <xdr:cNvPicPr>
          <a:picLocks noChangeAspect="1" noChangeArrowheads="1"/>
        </xdr:cNvPicPr>
      </xdr:nvPicPr>
      <xdr:blipFill>
        <a:blip xmlns:r="http://schemas.openxmlformats.org/officeDocument/2006/relationships" r:embed="rId2"/>
        <a:srcRect/>
        <a:stretch>
          <a:fillRect/>
        </a:stretch>
      </xdr:blipFill>
      <xdr:spPr bwMode="auto">
        <a:xfrm>
          <a:off x="590550" y="24081485"/>
          <a:ext cx="7924801" cy="121875"/>
        </a:xfrm>
        <a:prstGeom prst="rect">
          <a:avLst/>
        </a:prstGeom>
        <a:noFill/>
        <a:ln w="9525">
          <a:noFill/>
          <a:miter lim="800000"/>
          <a:headEnd/>
          <a:tailEnd/>
        </a:ln>
      </xdr:spPr>
    </xdr:pic>
    <xdr:clientData/>
  </xdr:twoCellAnchor>
  <xdr:twoCellAnchor>
    <xdr:from>
      <xdr:col>1</xdr:col>
      <xdr:colOff>447675</xdr:colOff>
      <xdr:row>55</xdr:row>
      <xdr:rowOff>161925</xdr:rowOff>
    </xdr:from>
    <xdr:to>
      <xdr:col>8</xdr:col>
      <xdr:colOff>733426</xdr:colOff>
      <xdr:row>56</xdr:row>
      <xdr:rowOff>93300</xdr:rowOff>
    </xdr:to>
    <xdr:pic>
      <xdr:nvPicPr>
        <xdr:cNvPr id="4" name="Picture 3"/>
        <xdr:cNvPicPr>
          <a:picLocks noChangeAspect="1" noChangeArrowheads="1"/>
        </xdr:cNvPicPr>
      </xdr:nvPicPr>
      <xdr:blipFill>
        <a:blip xmlns:r="http://schemas.openxmlformats.org/officeDocument/2006/relationships" r:embed="rId2"/>
        <a:srcRect/>
        <a:stretch>
          <a:fillRect/>
        </a:stretch>
      </xdr:blipFill>
      <xdr:spPr bwMode="auto">
        <a:xfrm>
          <a:off x="828675" y="11896725"/>
          <a:ext cx="7924801" cy="121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N110"/>
  <sheetViews>
    <sheetView showGridLines="0" tabSelected="1" view="pageLayout" workbookViewId="0">
      <selection activeCell="B19" sqref="B19:F19"/>
    </sheetView>
  </sheetViews>
  <sheetFormatPr defaultRowHeight="15"/>
  <cols>
    <col min="1" max="1" width="5.28515625" style="9" customWidth="1"/>
    <col min="2" max="2" width="14.42578125" style="9" customWidth="1"/>
    <col min="3" max="3" width="15.28515625" style="9" customWidth="1"/>
    <col min="4" max="5" width="15.42578125" style="9" customWidth="1"/>
    <col min="6" max="6" width="15.28515625" style="9" customWidth="1"/>
    <col min="7" max="7" width="15.42578125" style="9" customWidth="1"/>
    <col min="8" max="8" width="15.28515625" style="9" customWidth="1"/>
    <col min="9" max="9" width="15.42578125" style="9" customWidth="1"/>
    <col min="10" max="10" width="9.140625" style="9"/>
    <col min="11" max="11" width="7" style="9" customWidth="1"/>
    <col min="12" max="12" width="10.85546875" style="9" customWidth="1"/>
    <col min="13" max="16384" width="9.140625" style="9"/>
  </cols>
  <sheetData>
    <row r="2" spans="1:4">
      <c r="A2" s="1" t="s">
        <v>35</v>
      </c>
    </row>
    <row r="3" spans="1:4">
      <c r="A3" s="1" t="s">
        <v>36</v>
      </c>
    </row>
    <row r="4" spans="1:4">
      <c r="A4" s="1" t="s">
        <v>37</v>
      </c>
    </row>
    <row r="5" spans="1:4">
      <c r="A5" s="1" t="s">
        <v>65</v>
      </c>
    </row>
    <row r="6" spans="1:4">
      <c r="A6" s="1" t="s">
        <v>38</v>
      </c>
    </row>
    <row r="7" spans="1:4">
      <c r="A7" s="1" t="s">
        <v>39</v>
      </c>
    </row>
    <row r="8" spans="1:4">
      <c r="A8" s="1" t="s">
        <v>40</v>
      </c>
    </row>
    <row r="9" spans="1:4" ht="15.75">
      <c r="A9" s="1" t="s">
        <v>41</v>
      </c>
      <c r="D9" s="10" t="s">
        <v>54</v>
      </c>
    </row>
    <row r="10" spans="1:4">
      <c r="A10" s="1" t="s">
        <v>42</v>
      </c>
      <c r="C10" s="11" t="s">
        <v>69</v>
      </c>
    </row>
    <row r="11" spans="1:4">
      <c r="A11" s="1" t="s">
        <v>43</v>
      </c>
    </row>
    <row r="12" spans="1:4" ht="23.25" customHeight="1">
      <c r="A12" s="1" t="s">
        <v>44</v>
      </c>
      <c r="B12" s="12" t="s">
        <v>0</v>
      </c>
    </row>
    <row r="13" spans="1:4">
      <c r="A13" s="1" t="s">
        <v>45</v>
      </c>
      <c r="B13" s="13" t="s">
        <v>70</v>
      </c>
    </row>
    <row r="14" spans="1:4">
      <c r="A14" s="1" t="s">
        <v>46</v>
      </c>
      <c r="B14" s="14" t="s">
        <v>67</v>
      </c>
    </row>
    <row r="15" spans="1:4">
      <c r="B15" s="15" t="s">
        <v>1</v>
      </c>
    </row>
    <row r="16" spans="1:4">
      <c r="A16" s="16"/>
      <c r="B16" s="15" t="s">
        <v>2</v>
      </c>
    </row>
    <row r="17" spans="2:14" ht="15.75" thickBot="1"/>
    <row r="18" spans="2:14">
      <c r="B18" s="17" t="s">
        <v>66</v>
      </c>
      <c r="C18" s="18"/>
      <c r="D18" s="18"/>
      <c r="E18" s="18"/>
      <c r="F18" s="19"/>
      <c r="G18" s="18" t="s">
        <v>3</v>
      </c>
      <c r="H18" s="18"/>
      <c r="I18" s="19"/>
    </row>
    <row r="19" spans="2:14" ht="15.75" thickBot="1">
      <c r="B19" s="78"/>
      <c r="C19" s="79"/>
      <c r="D19" s="79"/>
      <c r="E19" s="79"/>
      <c r="F19" s="80"/>
      <c r="G19" s="78"/>
      <c r="H19" s="79"/>
      <c r="I19" s="80"/>
    </row>
    <row r="20" spans="2:14">
      <c r="B20" s="20" t="s">
        <v>4</v>
      </c>
      <c r="C20" s="21"/>
      <c r="D20" s="21"/>
      <c r="E20" s="21"/>
      <c r="F20" s="21"/>
      <c r="G20" s="21"/>
      <c r="H20" s="21"/>
      <c r="I20" s="22"/>
    </row>
    <row r="21" spans="2:14" ht="15.75" thickBot="1">
      <c r="B21" s="78"/>
      <c r="C21" s="79"/>
      <c r="D21" s="79"/>
      <c r="E21" s="79"/>
      <c r="F21" s="79"/>
      <c r="G21" s="79"/>
      <c r="H21" s="79"/>
      <c r="I21" s="80"/>
    </row>
    <row r="22" spans="2:14">
      <c r="B22" s="20" t="s">
        <v>5</v>
      </c>
      <c r="C22" s="21"/>
      <c r="D22" s="21"/>
      <c r="E22" s="19"/>
      <c r="F22" s="21" t="s">
        <v>6</v>
      </c>
      <c r="G22" s="21"/>
      <c r="H22" s="21"/>
      <c r="I22" s="22"/>
    </row>
    <row r="23" spans="2:14" ht="15.75" thickBot="1">
      <c r="B23" s="78"/>
      <c r="C23" s="79"/>
      <c r="D23" s="79"/>
      <c r="E23" s="80"/>
      <c r="F23" s="78"/>
      <c r="G23" s="79"/>
      <c r="H23" s="79"/>
      <c r="I23" s="80"/>
    </row>
    <row r="24" spans="2:14">
      <c r="B24" s="20" t="s">
        <v>7</v>
      </c>
      <c r="C24" s="21"/>
      <c r="D24" s="21"/>
      <c r="E24" s="21"/>
      <c r="F24" s="21"/>
      <c r="G24" s="21"/>
      <c r="H24" s="21"/>
      <c r="I24" s="22"/>
    </row>
    <row r="25" spans="2:14" ht="15.75" thickBot="1">
      <c r="B25" s="78"/>
      <c r="C25" s="79"/>
      <c r="D25" s="79"/>
      <c r="E25" s="79"/>
      <c r="F25" s="79"/>
      <c r="G25" s="79"/>
      <c r="H25" s="79"/>
      <c r="I25" s="80"/>
    </row>
    <row r="26" spans="2:14">
      <c r="B26" s="20" t="s">
        <v>8</v>
      </c>
      <c r="C26" s="21"/>
      <c r="D26" s="21"/>
      <c r="E26" s="19"/>
      <c r="F26" s="21" t="s">
        <v>9</v>
      </c>
      <c r="G26" s="19"/>
      <c r="H26" s="21" t="s">
        <v>10</v>
      </c>
      <c r="I26" s="22"/>
      <c r="J26" s="23"/>
      <c r="K26" s="23"/>
    </row>
    <row r="27" spans="2:14" ht="15.75" thickBot="1">
      <c r="B27" s="78"/>
      <c r="C27" s="79"/>
      <c r="D27" s="79"/>
      <c r="E27" s="80"/>
      <c r="F27" s="78"/>
      <c r="G27" s="80"/>
      <c r="H27" s="78"/>
      <c r="I27" s="80"/>
      <c r="J27" s="23"/>
      <c r="K27" s="23"/>
      <c r="L27" s="23"/>
      <c r="M27" s="16"/>
    </row>
    <row r="28" spans="2:14">
      <c r="B28" s="20" t="s">
        <v>11</v>
      </c>
      <c r="C28" s="21"/>
      <c r="D28" s="21"/>
      <c r="E28" s="19"/>
      <c r="F28" s="21" t="s">
        <v>12</v>
      </c>
      <c r="G28" s="22"/>
      <c r="H28" s="21" t="s">
        <v>13</v>
      </c>
      <c r="I28" s="19"/>
      <c r="J28" s="23"/>
      <c r="K28" s="23"/>
      <c r="L28" s="23"/>
      <c r="M28" s="16"/>
      <c r="N28" s="16"/>
    </row>
    <row r="29" spans="2:14" ht="15.75" thickBot="1">
      <c r="B29" s="78"/>
      <c r="C29" s="79"/>
      <c r="D29" s="79"/>
      <c r="E29" s="80"/>
      <c r="F29" s="78"/>
      <c r="G29" s="80"/>
      <c r="H29" s="78"/>
      <c r="I29" s="80"/>
      <c r="J29" s="23"/>
      <c r="K29" s="23"/>
      <c r="L29" s="23"/>
    </row>
    <row r="30" spans="2:14">
      <c r="B30" s="24"/>
      <c r="C30" s="24"/>
      <c r="D30" s="24"/>
      <c r="E30" s="24"/>
      <c r="F30" s="24"/>
      <c r="G30" s="24"/>
      <c r="H30" s="24"/>
      <c r="I30" s="24"/>
      <c r="J30" s="23"/>
      <c r="K30" s="23"/>
      <c r="L30" s="23"/>
    </row>
    <row r="31" spans="2:14">
      <c r="B31" s="25" t="s">
        <v>47</v>
      </c>
      <c r="C31" s="24"/>
      <c r="D31" s="24"/>
      <c r="E31" s="24"/>
      <c r="F31" s="24"/>
      <c r="G31" s="24"/>
      <c r="H31" s="24"/>
      <c r="I31" s="24"/>
      <c r="J31" s="23"/>
      <c r="K31" s="23"/>
      <c r="L31" s="23"/>
    </row>
    <row r="32" spans="2:14">
      <c r="B32" s="26" t="s">
        <v>48</v>
      </c>
      <c r="C32" s="24"/>
      <c r="D32" s="24"/>
      <c r="E32" s="24"/>
      <c r="F32" s="24"/>
      <c r="G32" s="24"/>
      <c r="H32" s="24"/>
      <c r="I32" s="24"/>
      <c r="J32" s="23"/>
      <c r="K32" s="23"/>
      <c r="L32" s="23"/>
    </row>
    <row r="33" spans="1:12">
      <c r="B33" s="27" t="s">
        <v>49</v>
      </c>
      <c r="C33" s="16"/>
      <c r="D33" s="16"/>
      <c r="E33" s="16"/>
      <c r="F33" s="16"/>
      <c r="G33" s="16"/>
      <c r="H33" s="16"/>
      <c r="I33" s="16"/>
      <c r="J33" s="23"/>
      <c r="K33" s="23"/>
      <c r="L33" s="23"/>
    </row>
    <row r="34" spans="1:12">
      <c r="B34" s="28" t="s">
        <v>63</v>
      </c>
      <c r="C34" s="16"/>
      <c r="D34" s="16"/>
      <c r="E34" s="16"/>
      <c r="F34" s="16"/>
      <c r="G34" s="16"/>
      <c r="H34" s="16"/>
      <c r="I34" s="68"/>
      <c r="J34" s="23"/>
      <c r="K34" s="23"/>
      <c r="L34" s="23"/>
    </row>
    <row r="35" spans="1:12">
      <c r="B35" s="28" t="s">
        <v>50</v>
      </c>
      <c r="C35" s="16"/>
      <c r="D35" s="16"/>
      <c r="E35" s="16"/>
      <c r="F35" s="16"/>
      <c r="G35" s="16"/>
      <c r="H35" s="16"/>
      <c r="I35" s="16"/>
      <c r="J35" s="23"/>
      <c r="K35" s="23"/>
      <c r="L35" s="23"/>
    </row>
    <row r="36" spans="1:12" ht="15.75" thickBot="1"/>
    <row r="37" spans="1:12" ht="18" customHeight="1" thickBot="1">
      <c r="B37" s="29">
        <v>2008</v>
      </c>
    </row>
    <row r="38" spans="1:12" ht="45.75" customHeight="1" thickBot="1">
      <c r="B38" s="56" t="s">
        <v>14</v>
      </c>
      <c r="C38" s="30" t="s">
        <v>17</v>
      </c>
      <c r="D38" s="31" t="s">
        <v>73</v>
      </c>
      <c r="E38" s="31" t="s">
        <v>16</v>
      </c>
      <c r="F38" s="30" t="s">
        <v>15</v>
      </c>
      <c r="G38" s="31" t="s">
        <v>73</v>
      </c>
      <c r="H38" s="32" t="s">
        <v>18</v>
      </c>
      <c r="I38" s="67" t="s">
        <v>74</v>
      </c>
    </row>
    <row r="39" spans="1:12" ht="17.25" customHeight="1">
      <c r="B39" s="50" t="s">
        <v>19</v>
      </c>
      <c r="C39" s="6"/>
      <c r="D39" s="33" t="s">
        <v>23</v>
      </c>
      <c r="E39" s="34">
        <f>ROUND(C39*9.25,2)</f>
        <v>0</v>
      </c>
      <c r="F39" s="6"/>
      <c r="G39" s="33" t="s">
        <v>27</v>
      </c>
      <c r="H39" s="35">
        <f>ROUND(F39*18.51,2)</f>
        <v>0</v>
      </c>
      <c r="I39" s="69">
        <f>SUM(E39, H39)</f>
        <v>0</v>
      </c>
    </row>
    <row r="40" spans="1:12" ht="17.25" customHeight="1">
      <c r="B40" s="51" t="s">
        <v>20</v>
      </c>
      <c r="C40" s="7"/>
      <c r="D40" s="36" t="s">
        <v>24</v>
      </c>
      <c r="E40" s="37">
        <f>ROUND(C40*13.3,2)</f>
        <v>0</v>
      </c>
      <c r="F40" s="7"/>
      <c r="G40" s="36" t="s">
        <v>28</v>
      </c>
      <c r="H40" s="38">
        <f>ROUND(F40*26.63,2)</f>
        <v>0</v>
      </c>
      <c r="I40" s="70">
        <f>SUM(E40, H40)</f>
        <v>0</v>
      </c>
    </row>
    <row r="41" spans="1:12" ht="17.25" customHeight="1">
      <c r="A41" s="39"/>
      <c r="B41" s="52" t="s">
        <v>21</v>
      </c>
      <c r="C41" s="7"/>
      <c r="D41" s="36" t="s">
        <v>25</v>
      </c>
      <c r="E41" s="37">
        <f>ROUND(C41*27.76,2)</f>
        <v>0</v>
      </c>
      <c r="F41" s="7"/>
      <c r="G41" s="36" t="s">
        <v>29</v>
      </c>
      <c r="H41" s="40">
        <f>ROUND(F41*55.52,2)</f>
        <v>0</v>
      </c>
      <c r="I41" s="70">
        <f>SUM(E41, H41)</f>
        <v>0</v>
      </c>
    </row>
    <row r="42" spans="1:12" ht="17.25" customHeight="1" thickBot="1">
      <c r="B42" s="53" t="s">
        <v>22</v>
      </c>
      <c r="C42" s="8"/>
      <c r="D42" s="41" t="s">
        <v>26</v>
      </c>
      <c r="E42" s="63">
        <f>ROUND(C42*39.33,2)</f>
        <v>0</v>
      </c>
      <c r="F42" s="64"/>
      <c r="G42" s="65" t="s">
        <v>30</v>
      </c>
      <c r="H42" s="66">
        <f>ROUND(F42*78.66,2)</f>
        <v>0</v>
      </c>
      <c r="I42" s="71">
        <f>SUM(E42, H42)</f>
        <v>0</v>
      </c>
    </row>
    <row r="43" spans="1:12" ht="20.25" customHeight="1" thickBot="1">
      <c r="E43" s="57"/>
      <c r="H43" s="74" t="s">
        <v>31</v>
      </c>
      <c r="I43" s="58">
        <f>SUM(I39:I42)</f>
        <v>0</v>
      </c>
    </row>
    <row r="44" spans="1:12" ht="20.25" customHeight="1" thickBot="1">
      <c r="E44" s="43"/>
      <c r="H44" s="43"/>
      <c r="I44" s="43"/>
    </row>
    <row r="45" spans="1:12" ht="16.5" thickBot="1">
      <c r="B45" s="29">
        <v>2009</v>
      </c>
    </row>
    <row r="46" spans="1:12" ht="45.75" thickBot="1">
      <c r="B46" s="56" t="s">
        <v>14</v>
      </c>
      <c r="C46" s="30" t="s">
        <v>17</v>
      </c>
      <c r="D46" s="31" t="s">
        <v>73</v>
      </c>
      <c r="E46" s="31" t="s">
        <v>16</v>
      </c>
      <c r="F46" s="30" t="s">
        <v>15</v>
      </c>
      <c r="G46" s="31" t="s">
        <v>73</v>
      </c>
      <c r="H46" s="32" t="s">
        <v>18</v>
      </c>
      <c r="I46" s="67" t="s">
        <v>74</v>
      </c>
    </row>
    <row r="47" spans="1:12">
      <c r="B47" s="50" t="s">
        <v>19</v>
      </c>
      <c r="C47" s="6"/>
      <c r="D47" s="33" t="s">
        <v>23</v>
      </c>
      <c r="E47" s="34">
        <f>ROUND(C47*9.25,2)</f>
        <v>0</v>
      </c>
      <c r="F47" s="6"/>
      <c r="G47" s="33" t="s">
        <v>27</v>
      </c>
      <c r="H47" s="35">
        <f>ROUND(F47*18.51,2)</f>
        <v>0</v>
      </c>
      <c r="I47" s="69">
        <f>SUM(E47, H47)</f>
        <v>0</v>
      </c>
    </row>
    <row r="48" spans="1:12">
      <c r="B48" s="51" t="s">
        <v>20</v>
      </c>
      <c r="C48" s="7"/>
      <c r="D48" s="36" t="s">
        <v>24</v>
      </c>
      <c r="E48" s="37">
        <f>ROUND(C48*13.3,2)</f>
        <v>0</v>
      </c>
      <c r="F48" s="7"/>
      <c r="G48" s="36" t="s">
        <v>28</v>
      </c>
      <c r="H48" s="38">
        <f>ROUND(F48*26.63,2)</f>
        <v>0</v>
      </c>
      <c r="I48" s="70">
        <f>SUM(E48, H48)</f>
        <v>0</v>
      </c>
    </row>
    <row r="49" spans="1:9">
      <c r="A49" s="39"/>
      <c r="B49" s="52" t="s">
        <v>21</v>
      </c>
      <c r="C49" s="7"/>
      <c r="D49" s="36" t="s">
        <v>25</v>
      </c>
      <c r="E49" s="37">
        <f>ROUND(C49*27.76,2)</f>
        <v>0</v>
      </c>
      <c r="F49" s="7"/>
      <c r="G49" s="36" t="s">
        <v>29</v>
      </c>
      <c r="H49" s="40">
        <f>ROUND(F49*55.52,2)</f>
        <v>0</v>
      </c>
      <c r="I49" s="70">
        <f>SUM(E49, H49)</f>
        <v>0</v>
      </c>
    </row>
    <row r="50" spans="1:9" ht="15.75" thickBot="1">
      <c r="A50" s="39"/>
      <c r="B50" s="54" t="s">
        <v>22</v>
      </c>
      <c r="C50" s="8"/>
      <c r="D50" s="65" t="s">
        <v>26</v>
      </c>
      <c r="E50" s="63">
        <f>ROUND(C50*39.33,2)</f>
        <v>0</v>
      </c>
      <c r="F50" s="64"/>
      <c r="G50" s="65" t="s">
        <v>30</v>
      </c>
      <c r="H50" s="66">
        <f>ROUND(F50*78.66,2)</f>
        <v>0</v>
      </c>
      <c r="I50" s="72">
        <f>SUM(E50, H50)</f>
        <v>0</v>
      </c>
    </row>
    <row r="51" spans="1:9" ht="20.25" customHeight="1" thickBot="1">
      <c r="D51" s="16"/>
      <c r="E51" s="60"/>
      <c r="F51" s="16"/>
      <c r="G51" s="16"/>
      <c r="H51" s="75" t="s">
        <v>32</v>
      </c>
      <c r="I51" s="73">
        <f>SUM(I47:I50)</f>
        <v>0</v>
      </c>
    </row>
    <row r="52" spans="1:9">
      <c r="E52" s="44"/>
    </row>
    <row r="53" spans="1:9" ht="7.5" customHeight="1"/>
    <row r="54" spans="1:9">
      <c r="H54" s="45" t="s">
        <v>68</v>
      </c>
    </row>
    <row r="56" spans="1:9">
      <c r="A56" s="16"/>
    </row>
    <row r="58" spans="1:9" ht="15.75" thickBot="1"/>
    <row r="59" spans="1:9" ht="16.5" thickBot="1">
      <c r="B59" s="29">
        <v>2010</v>
      </c>
    </row>
    <row r="60" spans="1:9" ht="45.75" thickBot="1">
      <c r="B60" s="56" t="s">
        <v>14</v>
      </c>
      <c r="C60" s="30" t="s">
        <v>17</v>
      </c>
      <c r="D60" s="31" t="s">
        <v>73</v>
      </c>
      <c r="E60" s="31" t="s">
        <v>16</v>
      </c>
      <c r="F60" s="30" t="s">
        <v>15</v>
      </c>
      <c r="G60" s="31" t="s">
        <v>73</v>
      </c>
      <c r="H60" s="32" t="s">
        <v>18</v>
      </c>
      <c r="I60" s="67" t="s">
        <v>74</v>
      </c>
    </row>
    <row r="61" spans="1:9">
      <c r="B61" s="50" t="s">
        <v>19</v>
      </c>
      <c r="C61" s="6"/>
      <c r="D61" s="33" t="s">
        <v>23</v>
      </c>
      <c r="E61" s="34">
        <f>ROUND(C61*9.25,2)</f>
        <v>0</v>
      </c>
      <c r="F61" s="6"/>
      <c r="G61" s="33" t="s">
        <v>27</v>
      </c>
      <c r="H61" s="35">
        <f>ROUND(F61*18.51,2)</f>
        <v>0</v>
      </c>
      <c r="I61" s="69">
        <f>SUM(E61, H61)</f>
        <v>0</v>
      </c>
    </row>
    <row r="62" spans="1:9">
      <c r="B62" s="51" t="s">
        <v>20</v>
      </c>
      <c r="C62" s="7"/>
      <c r="D62" s="36" t="s">
        <v>24</v>
      </c>
      <c r="E62" s="37">
        <f>ROUND(C62*13.3,2)</f>
        <v>0</v>
      </c>
      <c r="F62" s="7"/>
      <c r="G62" s="36" t="s">
        <v>28</v>
      </c>
      <c r="H62" s="38">
        <f>ROUND(F62*26.63,2)</f>
        <v>0</v>
      </c>
      <c r="I62" s="70">
        <f>SUM(E62, H62)</f>
        <v>0</v>
      </c>
    </row>
    <row r="63" spans="1:9">
      <c r="A63" s="39"/>
      <c r="B63" s="52" t="s">
        <v>21</v>
      </c>
      <c r="C63" s="7"/>
      <c r="D63" s="36" t="s">
        <v>25</v>
      </c>
      <c r="E63" s="37">
        <f>ROUND(C63*27.76,2)</f>
        <v>0</v>
      </c>
      <c r="F63" s="7"/>
      <c r="G63" s="36" t="s">
        <v>29</v>
      </c>
      <c r="H63" s="40">
        <f>ROUND(F63*55.52,2)</f>
        <v>0</v>
      </c>
      <c r="I63" s="70">
        <f>SUM(E63, H63)</f>
        <v>0</v>
      </c>
    </row>
    <row r="64" spans="1:9" ht="15.75" thickBot="1">
      <c r="B64" s="53" t="s">
        <v>22</v>
      </c>
      <c r="C64" s="8"/>
      <c r="D64" s="41" t="s">
        <v>26</v>
      </c>
      <c r="E64" s="63">
        <f>ROUND(C64*39.33,2)</f>
        <v>0</v>
      </c>
      <c r="F64" s="64"/>
      <c r="G64" s="65" t="s">
        <v>30</v>
      </c>
      <c r="H64" s="66">
        <f>ROUND(F64*78.66,2)</f>
        <v>0</v>
      </c>
      <c r="I64" s="72">
        <f>SUM(E64, H64)</f>
        <v>0</v>
      </c>
    </row>
    <row r="65" spans="1:9" ht="20.25" customHeight="1" thickBot="1">
      <c r="D65" s="61"/>
      <c r="E65" s="62"/>
      <c r="F65" s="23"/>
      <c r="G65" s="23"/>
      <c r="H65" s="76" t="s">
        <v>33</v>
      </c>
      <c r="I65" s="59">
        <f>SUM(I61:I64)</f>
        <v>0</v>
      </c>
    </row>
    <row r="66" spans="1:9" ht="15.75" thickBot="1">
      <c r="A66" s="16"/>
      <c r="B66" s="16"/>
    </row>
    <row r="67" spans="1:9" ht="16.5" thickBot="1">
      <c r="B67" s="29">
        <v>2011</v>
      </c>
    </row>
    <row r="68" spans="1:9" ht="45.75" thickBot="1">
      <c r="B68" s="56" t="s">
        <v>14</v>
      </c>
      <c r="C68" s="30" t="s">
        <v>17</v>
      </c>
      <c r="D68" s="31" t="s">
        <v>73</v>
      </c>
      <c r="E68" s="31" t="s">
        <v>16</v>
      </c>
      <c r="F68" s="30" t="s">
        <v>15</v>
      </c>
      <c r="G68" s="31" t="s">
        <v>73</v>
      </c>
      <c r="H68" s="32" t="s">
        <v>18</v>
      </c>
      <c r="I68" s="67" t="s">
        <v>74</v>
      </c>
    </row>
    <row r="69" spans="1:9">
      <c r="B69" s="50" t="s">
        <v>19</v>
      </c>
      <c r="C69" s="6"/>
      <c r="D69" s="33" t="s">
        <v>23</v>
      </c>
      <c r="E69" s="34">
        <f>ROUND(C69*9.25,2)</f>
        <v>0</v>
      </c>
      <c r="F69" s="6"/>
      <c r="G69" s="33" t="s">
        <v>27</v>
      </c>
      <c r="H69" s="35">
        <f>ROUND(F69*18.51,2)</f>
        <v>0</v>
      </c>
      <c r="I69" s="69">
        <f>SUM(E69, H69)</f>
        <v>0</v>
      </c>
    </row>
    <row r="70" spans="1:9">
      <c r="A70" s="39"/>
      <c r="B70" s="52" t="s">
        <v>20</v>
      </c>
      <c r="C70" s="7"/>
      <c r="D70" s="36" t="s">
        <v>24</v>
      </c>
      <c r="E70" s="37">
        <f>ROUND(C70*13.3,2)</f>
        <v>0</v>
      </c>
      <c r="F70" s="7"/>
      <c r="G70" s="36" t="s">
        <v>28</v>
      </c>
      <c r="H70" s="38">
        <f>ROUND(F70*26.63,2)</f>
        <v>0</v>
      </c>
      <c r="I70" s="70">
        <f>SUM(E70, H70)</f>
        <v>0</v>
      </c>
    </row>
    <row r="71" spans="1:9">
      <c r="A71" s="39"/>
      <c r="B71" s="52" t="s">
        <v>21</v>
      </c>
      <c r="C71" s="7"/>
      <c r="D71" s="36" t="s">
        <v>25</v>
      </c>
      <c r="E71" s="37">
        <f>ROUND(C71*27.76,2)</f>
        <v>0</v>
      </c>
      <c r="F71" s="7"/>
      <c r="G71" s="36" t="s">
        <v>29</v>
      </c>
      <c r="H71" s="40">
        <f>ROUND(F71*55.52,2)</f>
        <v>0</v>
      </c>
      <c r="I71" s="70">
        <f>SUM(E71, H71)</f>
        <v>0</v>
      </c>
    </row>
    <row r="72" spans="1:9" ht="15.75" thickBot="1">
      <c r="A72" s="39"/>
      <c r="B72" s="53" t="s">
        <v>22</v>
      </c>
      <c r="C72" s="8"/>
      <c r="D72" s="41" t="s">
        <v>26</v>
      </c>
      <c r="E72" s="63">
        <f>ROUND(C72*39.33,2)</f>
        <v>0</v>
      </c>
      <c r="F72" s="64"/>
      <c r="G72" s="65" t="s">
        <v>30</v>
      </c>
      <c r="H72" s="66">
        <f>ROUND(F72*78.66,2)</f>
        <v>0</v>
      </c>
      <c r="I72" s="72">
        <f>SUM(E72, H72)</f>
        <v>0</v>
      </c>
    </row>
    <row r="73" spans="1:9" ht="20.25" customHeight="1" thickBot="1">
      <c r="E73" s="57"/>
      <c r="F73" s="16"/>
      <c r="G73" s="16"/>
      <c r="H73" s="75" t="s">
        <v>34</v>
      </c>
      <c r="I73" s="59">
        <f>SUM(I69:I72)</f>
        <v>0</v>
      </c>
    </row>
    <row r="74" spans="1:9" ht="15.75" thickBot="1"/>
    <row r="75" spans="1:9" ht="16.5" thickBot="1">
      <c r="B75" s="46" t="s">
        <v>64</v>
      </c>
      <c r="C75" s="47"/>
      <c r="D75" s="47"/>
      <c r="E75" s="47"/>
      <c r="F75" s="48"/>
    </row>
    <row r="76" spans="1:9" ht="45.75" thickBot="1">
      <c r="B76" s="56" t="s">
        <v>14</v>
      </c>
      <c r="C76" s="30" t="s">
        <v>17</v>
      </c>
      <c r="D76" s="31" t="s">
        <v>73</v>
      </c>
      <c r="E76" s="31" t="s">
        <v>16</v>
      </c>
      <c r="F76" s="30" t="s">
        <v>15</v>
      </c>
      <c r="G76" s="31" t="s">
        <v>73</v>
      </c>
      <c r="H76" s="32" t="s">
        <v>18</v>
      </c>
      <c r="I76" s="67" t="s">
        <v>74</v>
      </c>
    </row>
    <row r="77" spans="1:9">
      <c r="A77" s="39"/>
      <c r="B77" s="55" t="s">
        <v>19</v>
      </c>
      <c r="C77" s="6"/>
      <c r="D77" s="33" t="s">
        <v>23</v>
      </c>
      <c r="E77" s="34">
        <f>ROUND(C77*9.25,2)</f>
        <v>0</v>
      </c>
      <c r="F77" s="6"/>
      <c r="G77" s="33" t="s">
        <v>27</v>
      </c>
      <c r="H77" s="35">
        <f>ROUND(F77*18.51,2)</f>
        <v>0</v>
      </c>
      <c r="I77" s="69">
        <f>SUM(E77, H77)</f>
        <v>0</v>
      </c>
    </row>
    <row r="78" spans="1:9">
      <c r="A78" s="39"/>
      <c r="B78" s="52" t="s">
        <v>20</v>
      </c>
      <c r="C78" s="7"/>
      <c r="D78" s="36" t="s">
        <v>24</v>
      </c>
      <c r="E78" s="37">
        <f>ROUND(C78*13.3,2)</f>
        <v>0</v>
      </c>
      <c r="F78" s="7"/>
      <c r="G78" s="36" t="s">
        <v>28</v>
      </c>
      <c r="H78" s="38">
        <f>ROUND(F78*26.63,2)</f>
        <v>0</v>
      </c>
      <c r="I78" s="70">
        <f>SUM(E78, H78)</f>
        <v>0</v>
      </c>
    </row>
    <row r="79" spans="1:9">
      <c r="A79" s="39"/>
      <c r="B79" s="52" t="s">
        <v>21</v>
      </c>
      <c r="C79" s="7"/>
      <c r="D79" s="36" t="s">
        <v>25</v>
      </c>
      <c r="E79" s="37">
        <f>ROUND(C79*27.76,2)</f>
        <v>0</v>
      </c>
      <c r="F79" s="7"/>
      <c r="G79" s="36" t="s">
        <v>29</v>
      </c>
      <c r="H79" s="40">
        <f>ROUND(F79*55.52,2)</f>
        <v>0</v>
      </c>
      <c r="I79" s="70">
        <f>SUM(E79, H79)</f>
        <v>0</v>
      </c>
    </row>
    <row r="80" spans="1:9" ht="15.75" thickBot="1">
      <c r="A80" s="39"/>
      <c r="B80" s="54" t="s">
        <v>22</v>
      </c>
      <c r="C80" s="8"/>
      <c r="D80" s="41" t="s">
        <v>26</v>
      </c>
      <c r="E80" s="63">
        <f>ROUND(C80*39.33,2)</f>
        <v>0</v>
      </c>
      <c r="F80" s="64"/>
      <c r="G80" s="65" t="s">
        <v>30</v>
      </c>
      <c r="H80" s="66">
        <f>ROUND(F80*78.66,2)</f>
        <v>0</v>
      </c>
      <c r="I80" s="72">
        <f>SUM(E80, H80)</f>
        <v>0</v>
      </c>
    </row>
    <row r="81" spans="2:9" ht="20.25" customHeight="1" thickBot="1">
      <c r="E81" s="57"/>
      <c r="F81" s="16"/>
      <c r="G81" s="77" t="s">
        <v>75</v>
      </c>
      <c r="H81" s="75"/>
      <c r="I81" s="59">
        <f>SUM(I77:I80)</f>
        <v>0</v>
      </c>
    </row>
    <row r="83" spans="2:9" ht="15.75" thickBot="1"/>
    <row r="84" spans="2:9" ht="24.75" customHeight="1" thickBot="1">
      <c r="B84" s="79"/>
      <c r="C84" s="79"/>
      <c r="D84" s="79"/>
      <c r="G84" s="81" t="s">
        <v>55</v>
      </c>
      <c r="H84" s="82"/>
      <c r="I84" s="42">
        <f>SUM(I43,I51,I65,I73,I81)</f>
        <v>0</v>
      </c>
    </row>
    <row r="85" spans="2:9" ht="12" customHeight="1" thickBot="1">
      <c r="B85" s="49" t="s">
        <v>52</v>
      </c>
    </row>
    <row r="86" spans="2:9" ht="24.75" customHeight="1" thickBot="1">
      <c r="B86" s="79"/>
      <c r="C86" s="79"/>
      <c r="D86" s="79"/>
      <c r="G86" s="81" t="s">
        <v>56</v>
      </c>
      <c r="H86" s="82"/>
      <c r="I86" s="42">
        <f>IF(OR(F27="ON",F27="NB",F27="NL"),I84*0.13,IF(F27="BC",I84*0.12,IF(F27="NS",I84*0.15,IF(OR(F27="AB",F27="MB",F27="PE",F27="QC",F27="SK",F27="YT",F27="NT",F27="NU"),I84*0.05,0))))</f>
        <v>0</v>
      </c>
    </row>
    <row r="87" spans="2:9" ht="12" customHeight="1" thickBot="1">
      <c r="B87" s="49" t="s">
        <v>53</v>
      </c>
    </row>
    <row r="88" spans="2:9" ht="24.75" customHeight="1" thickBot="1">
      <c r="G88" s="81" t="s">
        <v>57</v>
      </c>
      <c r="H88" s="82"/>
      <c r="I88" s="42">
        <f>SUM(I84,I86)</f>
        <v>0</v>
      </c>
    </row>
    <row r="90" spans="2:9">
      <c r="B90" s="9" t="s">
        <v>58</v>
      </c>
    </row>
    <row r="91" spans="2:9">
      <c r="B91" s="9" t="s">
        <v>59</v>
      </c>
    </row>
    <row r="95" spans="2:9">
      <c r="B95" s="9" t="s">
        <v>60</v>
      </c>
    </row>
    <row r="97" spans="2:9">
      <c r="B97" s="11" t="s">
        <v>61</v>
      </c>
    </row>
    <row r="98" spans="2:9">
      <c r="B98" s="9" t="s">
        <v>71</v>
      </c>
    </row>
    <row r="99" spans="2:9">
      <c r="B99" s="9" t="s">
        <v>62</v>
      </c>
    </row>
    <row r="101" spans="2:9">
      <c r="B101" s="5"/>
    </row>
    <row r="102" spans="2:9">
      <c r="B102" s="5"/>
    </row>
    <row r="103" spans="2:9">
      <c r="C103" s="3"/>
      <c r="D103" s="3"/>
      <c r="E103" s="3"/>
      <c r="F103" s="3"/>
    </row>
    <row r="104" spans="2:9">
      <c r="C104" s="3"/>
      <c r="D104" s="3"/>
      <c r="E104" s="3"/>
      <c r="F104" s="3"/>
    </row>
    <row r="105" spans="2:9">
      <c r="C105" s="2"/>
      <c r="D105" s="2"/>
      <c r="E105" s="2"/>
      <c r="F105" s="2"/>
    </row>
    <row r="107" spans="2:9">
      <c r="B107" s="4" t="s">
        <v>51</v>
      </c>
    </row>
    <row r="108" spans="2:9">
      <c r="B108" s="83" t="s">
        <v>72</v>
      </c>
      <c r="C108" s="83"/>
      <c r="D108" s="83"/>
      <c r="E108" s="83"/>
      <c r="F108" s="83"/>
      <c r="G108" s="83"/>
      <c r="H108" s="83"/>
      <c r="I108" s="83"/>
    </row>
    <row r="109" spans="2:9">
      <c r="B109" s="83"/>
      <c r="C109" s="83"/>
      <c r="D109" s="83"/>
      <c r="E109" s="83"/>
      <c r="F109" s="83"/>
      <c r="G109" s="83"/>
      <c r="H109" s="83"/>
      <c r="I109" s="83"/>
    </row>
    <row r="110" spans="2:9">
      <c r="B110" s="83"/>
      <c r="C110" s="83"/>
      <c r="D110" s="83"/>
      <c r="E110" s="83"/>
      <c r="F110" s="83"/>
      <c r="G110" s="83"/>
      <c r="H110" s="83"/>
      <c r="I110" s="83"/>
    </row>
  </sheetData>
  <sheetProtection password="FA2B" sheet="1" objects="1" scenarios="1" selectLockedCells="1"/>
  <mergeCells count="18">
    <mergeCell ref="B86:D86"/>
    <mergeCell ref="G84:H84"/>
    <mergeCell ref="G86:H86"/>
    <mergeCell ref="G88:H88"/>
    <mergeCell ref="B108:I110"/>
    <mergeCell ref="B84:D84"/>
    <mergeCell ref="B19:F19"/>
    <mergeCell ref="G19:I19"/>
    <mergeCell ref="B21:I21"/>
    <mergeCell ref="B23:E23"/>
    <mergeCell ref="F23:I23"/>
    <mergeCell ref="B25:I25"/>
    <mergeCell ref="B27:E27"/>
    <mergeCell ref="F27:G27"/>
    <mergeCell ref="H27:I27"/>
    <mergeCell ref="B29:E29"/>
    <mergeCell ref="F29:G29"/>
    <mergeCell ref="H29:I29"/>
  </mergeCells>
  <dataValidations count="1">
    <dataValidation type="list" allowBlank="1" showInputMessage="1" showErrorMessage="1" sqref="F27:G27">
      <formula1>$A$2:$A$14</formula1>
    </dataValidation>
  </dataValidations>
  <pageMargins left="0.25" right="0.25" top="0.51" bottom="0.51" header="0.3" footer="0.3"/>
  <pageSetup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Tariff 5.B</vt:lpstr>
      <vt:lpstr>'Tariff 5.B'!Print_Area</vt:lpstr>
    </vt:vector>
  </TitlesOfParts>
  <Company>ReSound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mphillips</dc:creator>
  <cp:lastModifiedBy>mphillips</cp:lastModifiedBy>
  <cp:lastPrinted>2012-07-11T15:55:45Z</cp:lastPrinted>
  <dcterms:created xsi:type="dcterms:W3CDTF">2012-06-08T20:44:58Z</dcterms:created>
  <dcterms:modified xsi:type="dcterms:W3CDTF">2012-07-19T20:09:18Z</dcterms:modified>
</cp:coreProperties>
</file>